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<sst xmlns="http://schemas.openxmlformats.org/spreadsheetml/2006/main" count="85" uniqueCount="53">
  <si>
    <t>Annulized Base Amt</t>
  </si>
  <si>
    <t xml:space="preserve">ABA of other Assgn </t>
  </si>
  <si>
    <t>Comp Rate</t>
  </si>
  <si>
    <t xml:space="preserve"> </t>
  </si>
  <si>
    <t xml:space="preserve">           (ABA X FTE / 12 months x 4 months contract) </t>
  </si>
  <si>
    <t>PNE  (3)</t>
  </si>
  <si>
    <t>ENP  (3)</t>
  </si>
  <si>
    <t>/ 24 =</t>
  </si>
  <si>
    <t>/ 18 =</t>
  </si>
  <si>
    <t>PNE  (1)</t>
  </si>
  <si>
    <t>Varied FTE</t>
  </si>
  <si>
    <t>/  8 =</t>
  </si>
  <si>
    <t>/ 20 =</t>
  </si>
  <si>
    <t>PNE (1)</t>
  </si>
  <si>
    <t>ENP (3)</t>
  </si>
  <si>
    <t>ENP (1)</t>
  </si>
  <si>
    <t>ENP (13)</t>
  </si>
  <si>
    <t>PNE (3)</t>
  </si>
  <si>
    <t>/ 22 =</t>
  </si>
  <si>
    <t xml:space="preserve">/ 24 = </t>
  </si>
  <si>
    <t>Amt Pd for 11 months</t>
  </si>
  <si>
    <t>ACADEMIC CONTRACTS</t>
  </si>
  <si>
    <t xml:space="preserve">ADD DATA IN BLUE SQUARES        </t>
  </si>
  <si>
    <t>Annualized Base Amt</t>
  </si>
  <si>
    <t>Comp rate of 4 month job</t>
  </si>
  <si>
    <t xml:space="preserve"> contract / Comp Rate</t>
  </si>
  <si>
    <t>Amt Pd 9 for month</t>
  </si>
  <si>
    <t>Amt Pd for 9 month</t>
  </si>
  <si>
    <t>FTE Allotted</t>
  </si>
  <si>
    <t>FTE agreed to by Dept</t>
  </si>
  <si>
    <t>Amt Pd For 10 month</t>
  </si>
  <si>
    <t>Contract / Comp Rate</t>
  </si>
  <si>
    <t>Amt Pd For 10 Month</t>
  </si>
  <si>
    <t>Amt Pd for 11 month</t>
  </si>
  <si>
    <t xml:space="preserve">                       The comp rate / 18 is what the employee would make per pay period if JUST paid over the contract period</t>
  </si>
  <si>
    <t xml:space="preserve">                      The difference,  / 2 on a 9/12 contract becomes the PNE and ENP amounts during the contact period</t>
  </si>
  <si>
    <t xml:space="preserve">                             this formula will change slightly on 4/12, 10/12, and 11/12 contacts </t>
  </si>
  <si>
    <t xml:space="preserve">                      The comp rate / 24 is what the employee makes per pay period if paid over the year</t>
  </si>
  <si>
    <t>9/12  Varied FTE</t>
  </si>
  <si>
    <t>11/12   Varied FTE</t>
  </si>
  <si>
    <t>10/12  Varied FTE</t>
  </si>
  <si>
    <t xml:space="preserve">FTE Allotted </t>
  </si>
  <si>
    <t>Comp Rate for 9 months / FTE / 9 month x 12 months</t>
  </si>
  <si>
    <t>Comp Rate for 10 months / FTE / 10 month contract x 12 months</t>
  </si>
  <si>
    <t>Comp Rate for 11 months / FTE / 11 month contract x 12 months</t>
  </si>
  <si>
    <t xml:space="preserve">   This worksheet will help determine the ABA on Academic</t>
  </si>
  <si>
    <t xml:space="preserve">   the length of the contract, and the FTE the job will require.</t>
  </si>
  <si>
    <t xml:space="preserve"> 4 month Academic Assgn  4 month contract pd over 12 months </t>
  </si>
  <si>
    <t xml:space="preserve">  11/12 Academic Contract  100% FTE</t>
  </si>
  <si>
    <t xml:space="preserve">  10/12  ACADEMIC CONTRACT 100% FTE</t>
  </si>
  <si>
    <t xml:space="preserve">  4/12  ACADEMIC CONTRACT</t>
  </si>
  <si>
    <t xml:space="preserve">  9/12  100%  FTE</t>
  </si>
  <si>
    <t xml:space="preserve">   Contracts, if you know the amount you are going to pay over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</si>
</sst>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5">
    <font>
      <sz val="10"/>
      <name val="Arial"/>
      <family val="0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4" fontId="0" fillId="0" borderId="0" xfId="0" applyNumberFormat="1" applyAlignment="1">
      <alignment/>
    </xf>
    <xf numFmtId="16" fontId="0" fillId="0" borderId="0" xfId="0" applyNumberFormat="1" applyAlignment="1">
      <alignment/>
    </xf>
    <xf numFmtId="44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44" fontId="0" fillId="3" borderId="0" xfId="0" applyNumberFormat="1" applyFill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0" xfId="0" applyNumberFormat="1" applyFill="1" applyAlignment="1">
      <alignment/>
    </xf>
    <xf numFmtId="0" fontId="1" fillId="0" borderId="0" xfId="0" applyFont="1" applyAlignment="1">
      <alignment horizontal="center"/>
    </xf>
    <xf numFmtId="44" fontId="0" fillId="0" borderId="0" xfId="0" applyNumberFormat="1" applyAlignment="1">
      <alignment horizontal="left"/>
    </xf>
    <xf numFmtId="4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" fontId="3" fillId="0" borderId="0" xfId="0" applyNumberFormat="1" applyFont="1" applyAlignment="1">
      <alignment horizontal="center"/>
    </xf>
    <xf numFmtId="16" fontId="3" fillId="0" borderId="0" xfId="0" applyNumberFormat="1" applyFont="1" applyAlignment="1">
      <alignment horizontal="left"/>
    </xf>
    <xf numFmtId="16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433"/>
  <sheetViews>
    <sheetView tabSelected="1" workbookViewId="0" topLeftCell="A1">
      <selection activeCell="A1" sqref="A1"/>
    </sheetView>
  </sheetViews>
  <sheetFormatPr defaultColWidth="9.140625" defaultRowHeight="12.75"/>
  <cols>
    <col min="1" max="1" width="55.140625" style="0" customWidth="1"/>
    <col min="2" max="2" width="11.00390625" style="0" customWidth="1"/>
    <col min="3" max="3" width="21.57421875" style="0" customWidth="1"/>
    <col min="4" max="4" width="14.421875" style="0" customWidth="1"/>
    <col min="5" max="5" width="7.28125" style="0" customWidth="1"/>
    <col min="6" max="6" width="15.7109375" style="0" customWidth="1"/>
    <col min="7" max="7" width="8.00390625" style="0" customWidth="1"/>
    <col min="8" max="8" width="13.8515625" style="0" customWidth="1"/>
    <col min="9" max="9" width="3.421875" style="0" customWidth="1"/>
    <col min="10" max="10" width="10.140625" style="0" customWidth="1"/>
    <col min="11" max="11" width="9.28125" style="0" bestFit="1" customWidth="1"/>
  </cols>
  <sheetData>
    <row r="3" ht="15.75">
      <c r="A3" s="13" t="s">
        <v>21</v>
      </c>
    </row>
    <row r="4" ht="15.75">
      <c r="A4" s="13"/>
    </row>
    <row r="5" ht="15.75">
      <c r="A5" s="13"/>
    </row>
    <row r="6" ht="12.75">
      <c r="A6" s="20" t="s">
        <v>45</v>
      </c>
    </row>
    <row r="7" ht="12.75">
      <c r="A7" s="8" t="s">
        <v>52</v>
      </c>
    </row>
    <row r="8" spans="1:3" ht="12.75">
      <c r="A8" s="8" t="s">
        <v>46</v>
      </c>
      <c r="C8" s="8" t="s">
        <v>34</v>
      </c>
    </row>
    <row r="9" spans="3:9" ht="12.75">
      <c r="C9" s="12" t="s">
        <v>37</v>
      </c>
      <c r="H9" s="6"/>
      <c r="I9" s="6"/>
    </row>
    <row r="10" spans="1:9" ht="12.75">
      <c r="A10" s="15" t="s">
        <v>22</v>
      </c>
      <c r="C10" s="1" t="s">
        <v>35</v>
      </c>
      <c r="H10" s="6"/>
      <c r="I10" s="6"/>
    </row>
    <row r="11" spans="1:9" ht="12.75">
      <c r="A11" s="10"/>
      <c r="C11" s="1" t="s">
        <v>36</v>
      </c>
      <c r="F11" s="1"/>
      <c r="H11" s="6"/>
      <c r="I11" s="6"/>
    </row>
    <row r="12" spans="1:9" ht="12.75">
      <c r="A12" s="10"/>
      <c r="D12" s="1"/>
      <c r="F12" s="1"/>
      <c r="H12" s="1"/>
      <c r="I12" s="6"/>
    </row>
    <row r="13" spans="2:9" ht="12.75">
      <c r="B13" s="2"/>
      <c r="D13" s="1"/>
      <c r="F13" s="1"/>
      <c r="H13" s="1"/>
      <c r="I13" s="6"/>
    </row>
    <row r="14" spans="1:11" ht="12.75">
      <c r="A14" t="s">
        <v>3</v>
      </c>
      <c r="D14" s="1"/>
      <c r="F14" s="1" t="s">
        <v>2</v>
      </c>
      <c r="H14" s="1"/>
      <c r="I14" s="6"/>
      <c r="J14" t="s">
        <v>5</v>
      </c>
      <c r="K14" t="s">
        <v>6</v>
      </c>
    </row>
    <row r="15" spans="1:9" ht="12.75">
      <c r="A15" s="19" t="s">
        <v>51</v>
      </c>
      <c r="B15" s="21">
        <v>1</v>
      </c>
      <c r="C15" t="s">
        <v>27</v>
      </c>
      <c r="D15" s="1"/>
      <c r="F15" s="1"/>
      <c r="H15" s="1"/>
      <c r="I15" s="6"/>
    </row>
    <row r="16" spans="1:11" ht="12.75">
      <c r="A16" s="7" t="s">
        <v>42</v>
      </c>
      <c r="C16" t="s">
        <v>25</v>
      </c>
      <c r="D16" s="3"/>
      <c r="F16" s="1">
        <f>SUM(D16)</f>
        <v>0</v>
      </c>
      <c r="G16" t="s">
        <v>8</v>
      </c>
      <c r="H16" s="1">
        <f>SUM(F16)/18</f>
        <v>0</v>
      </c>
      <c r="I16" s="6"/>
      <c r="J16" s="1">
        <f>SUM(H19)/2</f>
        <v>0</v>
      </c>
      <c r="K16" s="1">
        <f>SUM(H19)/2</f>
        <v>0</v>
      </c>
    </row>
    <row r="17" spans="4:9" ht="12.75">
      <c r="D17" s="1"/>
      <c r="F17" s="1">
        <f>SUM(D16)</f>
        <v>0</v>
      </c>
      <c r="G17" t="s">
        <v>7</v>
      </c>
      <c r="H17" s="1">
        <f>SUM(F17)/24</f>
        <v>0</v>
      </c>
      <c r="I17" s="6"/>
    </row>
    <row r="18" spans="3:9" ht="12.75">
      <c r="C18" t="s">
        <v>0</v>
      </c>
      <c r="D18" s="5">
        <f>SUM(D16)/9*12</f>
        <v>0</v>
      </c>
      <c r="F18" s="1"/>
      <c r="H18" s="1"/>
      <c r="I18" s="6"/>
    </row>
    <row r="19" spans="4:9" ht="12.75">
      <c r="D19" s="1"/>
      <c r="F19" s="1"/>
      <c r="H19" s="1">
        <f>SUM(H16-H17)</f>
        <v>0</v>
      </c>
      <c r="I19" s="6"/>
    </row>
    <row r="20" spans="4:9" ht="12.75">
      <c r="D20" s="1"/>
      <c r="F20" s="1"/>
      <c r="H20" s="1"/>
      <c r="I20" s="6"/>
    </row>
    <row r="21" spans="4:9" ht="12.75">
      <c r="D21" s="1"/>
      <c r="F21" s="1"/>
      <c r="H21" s="1"/>
      <c r="I21" s="6"/>
    </row>
    <row r="22" spans="4:9" ht="12.75">
      <c r="D22" s="1"/>
      <c r="F22" s="1"/>
      <c r="H22" s="1"/>
      <c r="I22" s="6"/>
    </row>
    <row r="23" spans="1:11" ht="12.75">
      <c r="A23" s="16" t="s">
        <v>38</v>
      </c>
      <c r="B23" s="22" t="s">
        <v>10</v>
      </c>
      <c r="D23" s="1"/>
      <c r="F23" s="1" t="s">
        <v>2</v>
      </c>
      <c r="H23" s="1"/>
      <c r="I23" s="6"/>
      <c r="J23" s="7" t="s">
        <v>5</v>
      </c>
      <c r="K23" s="7" t="s">
        <v>6</v>
      </c>
    </row>
    <row r="24" spans="1:9" ht="12.75">
      <c r="A24" s="7"/>
      <c r="C24" t="s">
        <v>26</v>
      </c>
      <c r="D24" s="1"/>
      <c r="F24" s="1"/>
      <c r="H24" s="1"/>
      <c r="I24" s="6"/>
    </row>
    <row r="25" spans="3:11" ht="12.75">
      <c r="C25" t="s">
        <v>31</v>
      </c>
      <c r="D25" s="3"/>
      <c r="F25" s="1">
        <f>SUM(D25)</f>
        <v>0</v>
      </c>
      <c r="G25" t="s">
        <v>8</v>
      </c>
      <c r="H25" s="1">
        <f>SUM(F25)/18</f>
        <v>0</v>
      </c>
      <c r="I25" s="6"/>
      <c r="J25" s="1">
        <f>SUM(H28)/2</f>
        <v>0</v>
      </c>
      <c r="K25" s="1">
        <f>SUM(H28)/2</f>
        <v>0</v>
      </c>
    </row>
    <row r="26" spans="4:9" ht="12.75">
      <c r="D26" s="1"/>
      <c r="F26" s="1">
        <f>SUM(D25)</f>
        <v>0</v>
      </c>
      <c r="G26" t="s">
        <v>7</v>
      </c>
      <c r="H26" s="1">
        <f>SUM(F26)/24</f>
        <v>0</v>
      </c>
      <c r="I26" s="6"/>
    </row>
    <row r="27" spans="3:9" ht="12.75">
      <c r="C27" t="s">
        <v>28</v>
      </c>
      <c r="D27" s="4"/>
      <c r="F27" s="1"/>
      <c r="H27" s="1"/>
      <c r="I27" s="6"/>
    </row>
    <row r="28" spans="4:9" ht="12.75">
      <c r="D28" s="1"/>
      <c r="F28" s="1"/>
      <c r="H28" s="1">
        <f>SUM(H25-H26)</f>
        <v>0</v>
      </c>
      <c r="I28" s="6"/>
    </row>
    <row r="29" spans="3:9" ht="12.75">
      <c r="C29" t="s">
        <v>23</v>
      </c>
      <c r="D29" s="5" t="e">
        <f>SUM(D25)/(D27)/9*12</f>
        <v>#DIV/0!</v>
      </c>
      <c r="F29" s="1"/>
      <c r="H29" s="1"/>
      <c r="I29" s="6"/>
    </row>
    <row r="30" spans="4:9" ht="12.75">
      <c r="D30" s="1"/>
      <c r="F30" s="1"/>
      <c r="H30" s="1"/>
      <c r="I30" s="6"/>
    </row>
    <row r="31" spans="4:9" ht="12.75">
      <c r="D31" s="1"/>
      <c r="F31" s="1"/>
      <c r="H31" s="1"/>
      <c r="I31" s="6"/>
    </row>
    <row r="32" spans="4:9" ht="12.75">
      <c r="D32" s="1"/>
      <c r="F32" s="1"/>
      <c r="H32" s="1"/>
      <c r="I32" s="6"/>
    </row>
    <row r="33" spans="4:11" ht="12.75">
      <c r="D33" s="1"/>
      <c r="F33" s="1" t="s">
        <v>2</v>
      </c>
      <c r="H33" s="1"/>
      <c r="I33" s="6"/>
      <c r="J33" s="7" t="s">
        <v>17</v>
      </c>
      <c r="K33" s="7" t="s">
        <v>16</v>
      </c>
    </row>
    <row r="34" spans="4:9" ht="12.75">
      <c r="D34" s="1"/>
      <c r="F34" s="1"/>
      <c r="H34" s="1"/>
      <c r="I34" s="6"/>
    </row>
    <row r="35" spans="1:13" ht="12.75">
      <c r="A35" s="18" t="s">
        <v>50</v>
      </c>
      <c r="C35" t="s">
        <v>29</v>
      </c>
      <c r="D35" s="4"/>
      <c r="F35" s="1">
        <f>SUM(D39)</f>
        <v>0</v>
      </c>
      <c r="G35" t="s">
        <v>11</v>
      </c>
      <c r="H35" s="1">
        <f>SUM(F35)/8</f>
        <v>0</v>
      </c>
      <c r="I35" s="6"/>
      <c r="J35" s="1">
        <f>SUM(H36)*3/8</f>
        <v>0</v>
      </c>
      <c r="K35" s="1">
        <f>SUM(H36)*13/8</f>
        <v>0</v>
      </c>
      <c r="M35" s="6"/>
    </row>
    <row r="36" spans="1:9" ht="12.75">
      <c r="A36" s="7" t="s">
        <v>47</v>
      </c>
      <c r="D36" s="1"/>
      <c r="F36" s="1">
        <f>SUM(D39)</f>
        <v>0</v>
      </c>
      <c r="G36" t="s">
        <v>7</v>
      </c>
      <c r="H36" s="1">
        <f>SUM(F36)/24</f>
        <v>0</v>
      </c>
      <c r="I36" s="6"/>
    </row>
    <row r="37" spans="1:9" ht="12.75">
      <c r="A37" s="7" t="s">
        <v>4</v>
      </c>
      <c r="C37" t="s">
        <v>1</v>
      </c>
      <c r="D37" s="3"/>
      <c r="F37" s="1"/>
      <c r="H37" s="1"/>
      <c r="I37" s="6"/>
    </row>
    <row r="38" spans="4:9" ht="12.75">
      <c r="D38" s="1"/>
      <c r="F38" s="1"/>
      <c r="H38" s="1">
        <f>SUM(H35-H36)</f>
        <v>0</v>
      </c>
      <c r="I38" s="6" t="s">
        <v>3</v>
      </c>
    </row>
    <row r="39" spans="3:9" ht="12.75">
      <c r="C39" t="s">
        <v>24</v>
      </c>
      <c r="D39" s="5">
        <f>SUM(D37)*(D35)/12*4</f>
        <v>0</v>
      </c>
      <c r="F39" s="1"/>
      <c r="H39" s="1"/>
      <c r="I39" s="6"/>
    </row>
    <row r="40" spans="4:9" ht="12.75">
      <c r="D40" s="1"/>
      <c r="F40" s="1"/>
      <c r="H40" s="1"/>
      <c r="I40" s="6"/>
    </row>
    <row r="41" spans="4:9" ht="12.75">
      <c r="D41" s="1"/>
      <c r="F41" s="1"/>
      <c r="H41" s="1"/>
      <c r="I41" s="6"/>
    </row>
    <row r="42" spans="4:9" ht="12.75">
      <c r="D42" s="1"/>
      <c r="F42" s="1"/>
      <c r="H42" s="1"/>
      <c r="I42" s="6"/>
    </row>
    <row r="43" spans="4:9" ht="12.75">
      <c r="D43" s="1"/>
      <c r="F43" s="1"/>
      <c r="H43" s="1"/>
      <c r="I43" s="6"/>
    </row>
    <row r="44" spans="1:11" ht="12.75">
      <c r="A44" s="17" t="s">
        <v>49</v>
      </c>
      <c r="B44" s="21">
        <v>1</v>
      </c>
      <c r="D44" s="1"/>
      <c r="F44" s="1" t="s">
        <v>2</v>
      </c>
      <c r="H44" s="1"/>
      <c r="I44" s="6"/>
      <c r="J44" s="7" t="s">
        <v>9</v>
      </c>
      <c r="K44" s="7" t="s">
        <v>6</v>
      </c>
    </row>
    <row r="45" spans="1:9" ht="12.75">
      <c r="A45" s="7" t="s">
        <v>43</v>
      </c>
      <c r="C45" t="s">
        <v>30</v>
      </c>
      <c r="D45" s="1"/>
      <c r="F45" s="1"/>
      <c r="H45" s="1"/>
      <c r="I45" s="6"/>
    </row>
    <row r="46" spans="3:11" ht="12.75">
      <c r="C46" t="s">
        <v>31</v>
      </c>
      <c r="D46" s="3"/>
      <c r="F46" s="1">
        <f>SUM(D46)</f>
        <v>0</v>
      </c>
      <c r="G46" t="s">
        <v>12</v>
      </c>
      <c r="H46" s="1">
        <f>SUM(F46)/20</f>
        <v>0</v>
      </c>
      <c r="I46" s="6"/>
      <c r="J46" s="1">
        <f>SUM(H47)*1/20</f>
        <v>0</v>
      </c>
      <c r="K46" s="1">
        <f>SUM(H47)*3/20</f>
        <v>0</v>
      </c>
    </row>
    <row r="47" spans="4:9" ht="12.75">
      <c r="D47" s="1"/>
      <c r="F47" s="1">
        <f>SUM(D46)</f>
        <v>0</v>
      </c>
      <c r="G47" t="s">
        <v>7</v>
      </c>
      <c r="H47" s="1">
        <f>SUM(F47)/24</f>
        <v>0</v>
      </c>
      <c r="I47" s="6"/>
    </row>
    <row r="48" spans="3:9" ht="12.75">
      <c r="C48" t="s">
        <v>23</v>
      </c>
      <c r="D48" s="5">
        <f>SUM(D46)/10*12</f>
        <v>0</v>
      </c>
      <c r="F48" s="1"/>
      <c r="H48" s="1"/>
      <c r="I48" s="6"/>
    </row>
    <row r="49" spans="4:9" ht="12.75">
      <c r="D49" s="1"/>
      <c r="F49" s="1"/>
      <c r="H49" s="1">
        <f>SUM(H46-H47)</f>
        <v>0</v>
      </c>
      <c r="I49" s="6"/>
    </row>
    <row r="50" spans="4:9" ht="12.75">
      <c r="D50" s="1"/>
      <c r="F50" s="1"/>
      <c r="H50" s="1"/>
      <c r="I50" s="6"/>
    </row>
    <row r="51" spans="1:11" ht="12.75">
      <c r="A51" s="16" t="s">
        <v>40</v>
      </c>
      <c r="B51" s="22" t="s">
        <v>10</v>
      </c>
      <c r="D51" s="1"/>
      <c r="F51" s="1" t="s">
        <v>2</v>
      </c>
      <c r="H51" s="1"/>
      <c r="I51" s="6"/>
      <c r="J51" s="7" t="s">
        <v>13</v>
      </c>
      <c r="K51" s="7" t="s">
        <v>14</v>
      </c>
    </row>
    <row r="52" spans="3:9" ht="12.75">
      <c r="C52" t="s">
        <v>32</v>
      </c>
      <c r="F52" s="1"/>
      <c r="H52" s="1"/>
      <c r="I52" s="6"/>
    </row>
    <row r="53" spans="3:11" ht="12.75">
      <c r="C53" s="11" t="s">
        <v>31</v>
      </c>
      <c r="D53" s="3"/>
      <c r="F53" s="1">
        <f>SUM(D53)</f>
        <v>0</v>
      </c>
      <c r="G53" t="s">
        <v>12</v>
      </c>
      <c r="H53" s="1">
        <f>SUM(F53)/20</f>
        <v>0</v>
      </c>
      <c r="I53" s="6"/>
      <c r="J53" s="1">
        <f>SUM(H54)*1/20</f>
        <v>0</v>
      </c>
      <c r="K53" s="1">
        <f>SUM(H54)*3/20</f>
        <v>0</v>
      </c>
    </row>
    <row r="54" spans="4:9" ht="12.75">
      <c r="D54" s="1"/>
      <c r="F54" s="1">
        <f>SUM(D53)</f>
        <v>0</v>
      </c>
      <c r="G54" t="s">
        <v>7</v>
      </c>
      <c r="H54" s="1">
        <f>SUM(F54)/24</f>
        <v>0</v>
      </c>
      <c r="I54" s="6"/>
    </row>
    <row r="55" spans="3:9" ht="12.75">
      <c r="C55" t="s">
        <v>28</v>
      </c>
      <c r="D55" s="4"/>
      <c r="F55" s="1"/>
      <c r="H55" s="1"/>
      <c r="I55" s="6"/>
    </row>
    <row r="56" spans="4:9" ht="12.75">
      <c r="D56" s="1"/>
      <c r="F56" s="1"/>
      <c r="H56" s="1">
        <f>SUM(H53-H54)</f>
        <v>0</v>
      </c>
      <c r="I56" s="6"/>
    </row>
    <row r="57" spans="3:9" ht="12.75">
      <c r="C57" t="s">
        <v>23</v>
      </c>
      <c r="D57" s="5" t="e">
        <f>SUM(D53)/(D55)/10*12</f>
        <v>#DIV/0!</v>
      </c>
      <c r="F57" s="1"/>
      <c r="H57" s="1"/>
      <c r="I57" s="6"/>
    </row>
    <row r="58" spans="4:9" ht="12.75">
      <c r="D58" s="1"/>
      <c r="F58" s="1"/>
      <c r="H58" s="1"/>
      <c r="I58" s="6"/>
    </row>
    <row r="59" spans="4:9" ht="12.75">
      <c r="D59" s="1"/>
      <c r="F59" s="1"/>
      <c r="H59" s="1"/>
      <c r="I59" s="6"/>
    </row>
    <row r="60" spans="1:11" ht="12.75">
      <c r="A60" s="14" t="s">
        <v>48</v>
      </c>
      <c r="B60" s="21">
        <v>1</v>
      </c>
      <c r="D60" s="1"/>
      <c r="F60" s="1" t="s">
        <v>2</v>
      </c>
      <c r="H60" s="1"/>
      <c r="I60" s="6"/>
      <c r="J60" s="7" t="s">
        <v>13</v>
      </c>
      <c r="K60" s="7" t="s">
        <v>15</v>
      </c>
    </row>
    <row r="61" spans="1:9" ht="12.75">
      <c r="A61" s="7" t="s">
        <v>44</v>
      </c>
      <c r="C61" t="s">
        <v>33</v>
      </c>
      <c r="D61" s="1"/>
      <c r="F61" s="1"/>
      <c r="H61" s="1"/>
      <c r="I61" s="6"/>
    </row>
    <row r="62" spans="3:11" ht="12.75">
      <c r="C62" t="s">
        <v>31</v>
      </c>
      <c r="D62" s="3"/>
      <c r="F62" s="1">
        <f>SUM(D62)</f>
        <v>0</v>
      </c>
      <c r="G62" t="s">
        <v>18</v>
      </c>
      <c r="H62" s="1">
        <f>SUM(F62)/22</f>
        <v>0</v>
      </c>
      <c r="I62" s="6"/>
      <c r="J62" s="1">
        <f>SUM(H63)*1/22</f>
        <v>0</v>
      </c>
      <c r="K62" s="1">
        <f>SUM(H63)*1/22</f>
        <v>0</v>
      </c>
    </row>
    <row r="63" spans="4:9" ht="12.75">
      <c r="D63" s="1"/>
      <c r="F63" s="1">
        <f>SUM(D62)</f>
        <v>0</v>
      </c>
      <c r="G63" t="s">
        <v>19</v>
      </c>
      <c r="H63" s="1">
        <f>SUM(F63)/24</f>
        <v>0</v>
      </c>
      <c r="I63" s="6"/>
    </row>
    <row r="64" spans="3:9" ht="12.75">
      <c r="C64" t="s">
        <v>23</v>
      </c>
      <c r="D64" s="5">
        <f>SUM(D62)/1/11*12</f>
        <v>0</v>
      </c>
      <c r="F64" s="1"/>
      <c r="H64" s="1"/>
      <c r="I64" s="6"/>
    </row>
    <row r="65" spans="4:9" ht="12.75">
      <c r="D65" s="1"/>
      <c r="F65" s="1"/>
      <c r="H65" s="1">
        <f>SUM(H62-H63)</f>
        <v>0</v>
      </c>
      <c r="I65" s="6"/>
    </row>
    <row r="66" spans="4:9" ht="12.75">
      <c r="D66" s="1"/>
      <c r="F66" s="1"/>
      <c r="H66" s="1"/>
      <c r="I66" s="6"/>
    </row>
    <row r="67" spans="1:11" ht="12.75">
      <c r="A67" s="15" t="s">
        <v>39</v>
      </c>
      <c r="B67" s="22" t="s">
        <v>10</v>
      </c>
      <c r="D67" s="1"/>
      <c r="F67" s="1" t="s">
        <v>2</v>
      </c>
      <c r="H67" s="1"/>
      <c r="I67" s="6"/>
      <c r="J67" s="7" t="s">
        <v>13</v>
      </c>
      <c r="K67" s="7" t="s">
        <v>15</v>
      </c>
    </row>
    <row r="68" spans="3:11" ht="12.75">
      <c r="C68" t="s">
        <v>20</v>
      </c>
      <c r="D68" s="3"/>
      <c r="F68" s="1">
        <f>SUM(D68)</f>
        <v>0</v>
      </c>
      <c r="G68" t="s">
        <v>18</v>
      </c>
      <c r="H68" s="1">
        <f>SUM(F68)/22</f>
        <v>0</v>
      </c>
      <c r="I68" s="6"/>
      <c r="J68" s="1">
        <f>SUM(H72)/2</f>
        <v>0</v>
      </c>
      <c r="K68" s="1">
        <f>SUM(H72)/2</f>
        <v>0</v>
      </c>
    </row>
    <row r="69" spans="3:9" ht="12.75">
      <c r="C69" t="s">
        <v>31</v>
      </c>
      <c r="D69" s="1"/>
      <c r="F69" s="1">
        <f>SUM(D68)</f>
        <v>0</v>
      </c>
      <c r="G69" t="s">
        <v>18</v>
      </c>
      <c r="H69" s="1">
        <f>SUM(F69)/24</f>
        <v>0</v>
      </c>
      <c r="I69" s="6"/>
    </row>
    <row r="70" spans="4:9" ht="12.75">
      <c r="D70" s="1"/>
      <c r="F70" s="1"/>
      <c r="H70" s="1"/>
      <c r="I70" s="6"/>
    </row>
    <row r="71" spans="3:9" ht="12.75">
      <c r="C71" t="s">
        <v>41</v>
      </c>
      <c r="D71" s="9"/>
      <c r="F71" s="1"/>
      <c r="H71" s="1"/>
      <c r="I71" s="6"/>
    </row>
    <row r="72" spans="4:9" ht="12.75">
      <c r="D72" s="1"/>
      <c r="F72" s="1"/>
      <c r="H72" s="1">
        <f>SUM(H68-H69)</f>
        <v>0</v>
      </c>
      <c r="I72" s="6"/>
    </row>
    <row r="73" spans="3:9" ht="12.75">
      <c r="C73" t="s">
        <v>23</v>
      </c>
      <c r="D73" s="5" t="e">
        <f>SUM(D68)/(D71)/11*12</f>
        <v>#DIV/0!</v>
      </c>
      <c r="F73" s="1"/>
      <c r="H73" s="1"/>
      <c r="I73" s="6"/>
    </row>
    <row r="74" spans="4:9" ht="12.75">
      <c r="D74" s="1"/>
      <c r="H74" s="1"/>
      <c r="I74" s="6"/>
    </row>
    <row r="75" spans="4:9" ht="12.75">
      <c r="D75" s="1"/>
      <c r="H75" s="1"/>
      <c r="I75" s="6"/>
    </row>
    <row r="76" spans="4:9" ht="12.75">
      <c r="D76" s="1"/>
      <c r="H76" s="1"/>
      <c r="I76" s="6"/>
    </row>
    <row r="77" spans="4:9" ht="12.75">
      <c r="D77" s="1"/>
      <c r="H77" s="1"/>
      <c r="I77" s="6"/>
    </row>
    <row r="78" spans="4:9" ht="12.75">
      <c r="D78" s="1"/>
      <c r="H78" s="1"/>
      <c r="I78" s="6"/>
    </row>
    <row r="79" spans="4:9" ht="12.75">
      <c r="D79" s="1"/>
      <c r="H79" s="1"/>
      <c r="I79" s="6"/>
    </row>
    <row r="80" spans="4:9" ht="12.75">
      <c r="D80" s="1"/>
      <c r="H80" s="1"/>
      <c r="I80" s="6"/>
    </row>
    <row r="81" spans="4:9" ht="12.75">
      <c r="D81" s="1"/>
      <c r="H81" s="1"/>
      <c r="I81" s="6"/>
    </row>
    <row r="82" spans="4:9" ht="12.75">
      <c r="D82" s="1"/>
      <c r="H82" s="1"/>
      <c r="I82" s="6"/>
    </row>
    <row r="83" spans="4:9" ht="12.75">
      <c r="D83" s="1"/>
      <c r="H83" s="1"/>
      <c r="I83" s="6"/>
    </row>
    <row r="84" spans="4:9" ht="12.75">
      <c r="D84" s="1"/>
      <c r="H84" s="1"/>
      <c r="I84" s="6"/>
    </row>
    <row r="85" spans="4:9" ht="12.75">
      <c r="D85" s="1"/>
      <c r="H85" s="1"/>
      <c r="I85" s="6"/>
    </row>
    <row r="86" spans="4:9" ht="12.75">
      <c r="D86" s="1"/>
      <c r="H86" s="1"/>
      <c r="I86" s="6"/>
    </row>
    <row r="87" spans="4:9" ht="12.75">
      <c r="D87" s="1"/>
      <c r="H87" s="1"/>
      <c r="I87" s="6"/>
    </row>
    <row r="88" spans="4:9" ht="12.75">
      <c r="D88" s="1"/>
      <c r="H88" s="1"/>
      <c r="I88" s="6"/>
    </row>
    <row r="89" spans="4:9" ht="12.75">
      <c r="D89" s="1"/>
      <c r="H89" s="1"/>
      <c r="I89" s="6"/>
    </row>
    <row r="90" spans="4:9" ht="12.75">
      <c r="D90" s="1"/>
      <c r="H90" s="1"/>
      <c r="I90" s="6"/>
    </row>
    <row r="91" spans="4:9" ht="12.75">
      <c r="D91" s="1"/>
      <c r="H91" s="1"/>
      <c r="I91" s="6"/>
    </row>
    <row r="92" spans="4:9" ht="12.75">
      <c r="D92" s="1"/>
      <c r="H92" s="1"/>
      <c r="I92" s="6"/>
    </row>
    <row r="93" spans="4:9" ht="12.75">
      <c r="D93" s="1"/>
      <c r="H93" s="1"/>
      <c r="I93" s="6"/>
    </row>
    <row r="94" spans="4:9" ht="12.75">
      <c r="D94" s="1"/>
      <c r="H94" s="1"/>
      <c r="I94" s="6"/>
    </row>
    <row r="95" spans="4:9" ht="12.75">
      <c r="D95" s="1"/>
      <c r="H95" s="1"/>
      <c r="I95" s="6"/>
    </row>
    <row r="96" spans="4:9" ht="12.75">
      <c r="D96" s="1"/>
      <c r="H96" s="1"/>
      <c r="I96" s="6"/>
    </row>
    <row r="97" spans="4:9" ht="12.75">
      <c r="D97" s="1"/>
      <c r="H97" s="1"/>
      <c r="I97" s="6"/>
    </row>
    <row r="98" spans="4:9" ht="12.75">
      <c r="D98" s="1"/>
      <c r="H98" s="1"/>
      <c r="I98" s="6"/>
    </row>
    <row r="99" spans="4:9" ht="12.75">
      <c r="D99" s="1"/>
      <c r="H99" s="1"/>
      <c r="I99" s="6"/>
    </row>
    <row r="100" spans="4:9" ht="12.75">
      <c r="D100" s="1"/>
      <c r="H100" s="1"/>
      <c r="I100" s="6"/>
    </row>
    <row r="101" spans="4:9" ht="12.75">
      <c r="D101" s="1"/>
      <c r="H101" s="1"/>
      <c r="I101" s="6"/>
    </row>
    <row r="102" spans="4:9" ht="12.75">
      <c r="D102" s="1"/>
      <c r="H102" s="1"/>
      <c r="I102" s="6"/>
    </row>
    <row r="103" spans="4:9" ht="12.75">
      <c r="D103" s="1"/>
      <c r="H103" s="1"/>
      <c r="I103" s="6"/>
    </row>
    <row r="104" spans="4:9" ht="12.75">
      <c r="D104" s="1"/>
      <c r="H104" s="1"/>
      <c r="I104" s="6"/>
    </row>
    <row r="105" spans="4:9" ht="12.75">
      <c r="D105" s="1"/>
      <c r="H105" s="1"/>
      <c r="I105" s="6"/>
    </row>
    <row r="106" spans="4:9" ht="12.75">
      <c r="D106" s="1"/>
      <c r="H106" s="1"/>
      <c r="I106" s="6"/>
    </row>
    <row r="107" spans="4:9" ht="12.75">
      <c r="D107" s="1"/>
      <c r="H107" s="6"/>
      <c r="I107" s="6"/>
    </row>
    <row r="108" spans="4:9" ht="12.75">
      <c r="D108" s="1"/>
      <c r="H108" s="6"/>
      <c r="I108" s="6"/>
    </row>
    <row r="109" spans="4:9" ht="12.75">
      <c r="D109" s="1"/>
      <c r="H109" s="6"/>
      <c r="I109" s="6"/>
    </row>
    <row r="110" spans="4:9" ht="12.75">
      <c r="D110" s="1"/>
      <c r="H110" s="6"/>
      <c r="I110" s="6"/>
    </row>
    <row r="111" spans="8:9" ht="12.75">
      <c r="H111" s="6"/>
      <c r="I111" s="6"/>
    </row>
    <row r="112" spans="8:9" ht="12.75">
      <c r="H112" s="6"/>
      <c r="I112" s="6"/>
    </row>
    <row r="113" spans="8:9" ht="12.75">
      <c r="H113" s="6"/>
      <c r="I113" s="6"/>
    </row>
    <row r="114" spans="8:9" ht="12.75">
      <c r="H114" s="6"/>
      <c r="I114" s="6"/>
    </row>
    <row r="115" spans="8:9" ht="12.75">
      <c r="H115" s="6"/>
      <c r="I115" s="6"/>
    </row>
    <row r="116" spans="8:9" ht="12.75">
      <c r="H116" s="6"/>
      <c r="I116" s="6"/>
    </row>
    <row r="117" spans="8:9" ht="12.75">
      <c r="H117" s="6"/>
      <c r="I117" s="6"/>
    </row>
    <row r="118" spans="8:9" ht="12.75">
      <c r="H118" s="6"/>
      <c r="I118" s="6"/>
    </row>
    <row r="119" spans="8:9" ht="12.75">
      <c r="H119" s="6"/>
      <c r="I119" s="6"/>
    </row>
    <row r="120" spans="8:9" ht="12.75">
      <c r="H120" s="6"/>
      <c r="I120" s="6"/>
    </row>
    <row r="121" spans="8:9" ht="12.75">
      <c r="H121" s="6"/>
      <c r="I121" s="6"/>
    </row>
    <row r="122" spans="8:9" ht="12.75">
      <c r="H122" s="6"/>
      <c r="I122" s="6"/>
    </row>
    <row r="123" spans="8:9" ht="12.75">
      <c r="H123" s="6"/>
      <c r="I123" s="6"/>
    </row>
    <row r="124" spans="8:9" ht="12.75">
      <c r="H124" s="6"/>
      <c r="I124" s="6"/>
    </row>
    <row r="125" spans="8:9" ht="12.75">
      <c r="H125" s="6"/>
      <c r="I125" s="6"/>
    </row>
    <row r="126" spans="8:9" ht="12.75">
      <c r="H126" s="6"/>
      <c r="I126" s="6"/>
    </row>
    <row r="127" spans="8:9" ht="12.75">
      <c r="H127" s="6"/>
      <c r="I127" s="6"/>
    </row>
    <row r="128" spans="8:9" ht="12.75">
      <c r="H128" s="6"/>
      <c r="I128" s="6"/>
    </row>
    <row r="129" spans="8:9" ht="12.75">
      <c r="H129" s="6"/>
      <c r="I129" s="6"/>
    </row>
    <row r="130" spans="8:9" ht="12.75">
      <c r="H130" s="6"/>
      <c r="I130" s="6"/>
    </row>
    <row r="131" spans="8:9" ht="12.75">
      <c r="H131" s="6"/>
      <c r="I131" s="6"/>
    </row>
    <row r="132" spans="8:9" ht="12.75">
      <c r="H132" s="6"/>
      <c r="I132" s="6"/>
    </row>
    <row r="133" spans="8:9" ht="12.75">
      <c r="H133" s="6"/>
      <c r="I133" s="6"/>
    </row>
    <row r="134" spans="8:9" ht="12.75">
      <c r="H134" s="6"/>
      <c r="I134" s="6"/>
    </row>
    <row r="135" spans="8:9" ht="12.75">
      <c r="H135" s="6"/>
      <c r="I135" s="6"/>
    </row>
    <row r="136" spans="8:9" ht="12.75">
      <c r="H136" s="6"/>
      <c r="I136" s="6"/>
    </row>
    <row r="137" spans="8:9" ht="12.75">
      <c r="H137" s="6"/>
      <c r="I137" s="6"/>
    </row>
    <row r="138" spans="8:9" ht="12.75">
      <c r="H138" s="6"/>
      <c r="I138" s="6"/>
    </row>
    <row r="139" spans="8:9" ht="12.75">
      <c r="H139" s="6"/>
      <c r="I139" s="6"/>
    </row>
    <row r="140" spans="8:9" ht="12.75">
      <c r="H140" s="6"/>
      <c r="I140" s="6"/>
    </row>
    <row r="141" spans="8:9" ht="12.75">
      <c r="H141" s="6"/>
      <c r="I141" s="6"/>
    </row>
    <row r="142" spans="8:9" ht="12.75">
      <c r="H142" s="6"/>
      <c r="I142" s="6"/>
    </row>
    <row r="143" spans="8:9" ht="12.75">
      <c r="H143" s="6"/>
      <c r="I143" s="6"/>
    </row>
    <row r="144" spans="8:9" ht="12.75">
      <c r="H144" s="6"/>
      <c r="I144" s="6"/>
    </row>
    <row r="145" spans="8:9" ht="12.75">
      <c r="H145" s="6"/>
      <c r="I145" s="6"/>
    </row>
    <row r="146" spans="8:9" ht="12.75">
      <c r="H146" s="6"/>
      <c r="I146" s="6"/>
    </row>
    <row r="147" spans="8:9" ht="12.75">
      <c r="H147" s="6"/>
      <c r="I147" s="6"/>
    </row>
    <row r="148" spans="8:9" ht="12.75">
      <c r="H148" s="6"/>
      <c r="I148" s="6"/>
    </row>
    <row r="149" spans="8:9" ht="12.75">
      <c r="H149" s="6"/>
      <c r="I149" s="6"/>
    </row>
    <row r="150" spans="8:9" ht="12.75">
      <c r="H150" s="6"/>
      <c r="I150" s="6"/>
    </row>
    <row r="151" spans="8:9" ht="12.75">
      <c r="H151" s="6"/>
      <c r="I151" s="6"/>
    </row>
    <row r="152" spans="8:9" ht="12.75">
      <c r="H152" s="6"/>
      <c r="I152" s="6"/>
    </row>
    <row r="153" spans="8:9" ht="12.75">
      <c r="H153" s="6"/>
      <c r="I153" s="6"/>
    </row>
    <row r="154" spans="8:9" ht="12.75">
      <c r="H154" s="6"/>
      <c r="I154" s="6"/>
    </row>
    <row r="155" spans="8:9" ht="12.75">
      <c r="H155" s="6"/>
      <c r="I155" s="6"/>
    </row>
    <row r="156" spans="8:9" ht="12.75">
      <c r="H156" s="6"/>
      <c r="I156" s="6"/>
    </row>
    <row r="157" spans="8:9" ht="12.75">
      <c r="H157" s="6"/>
      <c r="I157" s="6"/>
    </row>
    <row r="158" spans="8:9" ht="12.75">
      <c r="H158" s="6"/>
      <c r="I158" s="6"/>
    </row>
    <row r="159" spans="8:9" ht="12.75">
      <c r="H159" s="6"/>
      <c r="I159" s="6"/>
    </row>
    <row r="160" spans="8:9" ht="12.75">
      <c r="H160" s="6"/>
      <c r="I160" s="6"/>
    </row>
    <row r="161" spans="8:9" ht="12.75">
      <c r="H161" s="6"/>
      <c r="I161" s="6"/>
    </row>
    <row r="162" spans="8:9" ht="12.75">
      <c r="H162" s="6"/>
      <c r="I162" s="6"/>
    </row>
    <row r="163" spans="8:9" ht="12.75">
      <c r="H163" s="6"/>
      <c r="I163" s="6"/>
    </row>
    <row r="164" spans="8:9" ht="12.75">
      <c r="H164" s="6"/>
      <c r="I164" s="6"/>
    </row>
    <row r="165" spans="8:9" ht="12.75">
      <c r="H165" s="6"/>
      <c r="I165" s="6"/>
    </row>
    <row r="166" spans="8:9" ht="12.75">
      <c r="H166" s="6"/>
      <c r="I166" s="6"/>
    </row>
    <row r="167" spans="8:9" ht="12.75">
      <c r="H167" s="6"/>
      <c r="I167" s="6"/>
    </row>
    <row r="168" spans="8:9" ht="12.75">
      <c r="H168" s="6"/>
      <c r="I168" s="6"/>
    </row>
    <row r="169" spans="8:9" ht="12.75">
      <c r="H169" s="6"/>
      <c r="I169" s="6"/>
    </row>
    <row r="170" spans="8:9" ht="12.75">
      <c r="H170" s="6"/>
      <c r="I170" s="6"/>
    </row>
    <row r="171" spans="8:9" ht="12.75">
      <c r="H171" s="6"/>
      <c r="I171" s="6"/>
    </row>
    <row r="172" spans="8:9" ht="12.75">
      <c r="H172" s="6"/>
      <c r="I172" s="6"/>
    </row>
    <row r="173" spans="8:9" ht="12.75">
      <c r="H173" s="6"/>
      <c r="I173" s="6"/>
    </row>
    <row r="174" spans="8:9" ht="12.75">
      <c r="H174" s="6"/>
      <c r="I174" s="6"/>
    </row>
    <row r="175" spans="8:9" ht="12.75">
      <c r="H175" s="6"/>
      <c r="I175" s="6"/>
    </row>
    <row r="176" spans="8:9" ht="12.75">
      <c r="H176" s="6"/>
      <c r="I176" s="6"/>
    </row>
    <row r="177" spans="8:9" ht="12.75">
      <c r="H177" s="6"/>
      <c r="I177" s="6"/>
    </row>
    <row r="178" spans="8:9" ht="12.75">
      <c r="H178" s="6"/>
      <c r="I178" s="6"/>
    </row>
    <row r="179" spans="8:9" ht="12.75">
      <c r="H179" s="6"/>
      <c r="I179" s="6"/>
    </row>
    <row r="180" spans="8:9" ht="12.75">
      <c r="H180" s="6"/>
      <c r="I180" s="6"/>
    </row>
    <row r="181" spans="8:9" ht="12.75">
      <c r="H181" s="6"/>
      <c r="I181" s="6"/>
    </row>
    <row r="182" spans="8:9" ht="12.75">
      <c r="H182" s="6"/>
      <c r="I182" s="6"/>
    </row>
    <row r="183" spans="8:9" ht="12.75">
      <c r="H183" s="6"/>
      <c r="I183" s="6"/>
    </row>
    <row r="184" spans="8:9" ht="12.75">
      <c r="H184" s="6"/>
      <c r="I184" s="6"/>
    </row>
    <row r="185" spans="8:9" ht="12.75">
      <c r="H185" s="6"/>
      <c r="I185" s="6"/>
    </row>
    <row r="186" spans="8:9" ht="12.75">
      <c r="H186" s="6"/>
      <c r="I186" s="6"/>
    </row>
    <row r="187" spans="8:9" ht="12.75">
      <c r="H187" s="6"/>
      <c r="I187" s="6"/>
    </row>
    <row r="188" spans="8:9" ht="12.75">
      <c r="H188" s="6"/>
      <c r="I188" s="6"/>
    </row>
    <row r="189" spans="8:9" ht="12.75">
      <c r="H189" s="6"/>
      <c r="I189" s="6"/>
    </row>
    <row r="190" spans="8:9" ht="12.75">
      <c r="H190" s="6"/>
      <c r="I190" s="6"/>
    </row>
    <row r="191" spans="8:9" ht="12.75">
      <c r="H191" s="6"/>
      <c r="I191" s="6"/>
    </row>
    <row r="192" spans="8:9" ht="12.75">
      <c r="H192" s="6"/>
      <c r="I192" s="6"/>
    </row>
    <row r="193" spans="8:9" ht="12.75">
      <c r="H193" s="6"/>
      <c r="I193" s="6"/>
    </row>
    <row r="194" spans="8:9" ht="12.75">
      <c r="H194" s="6"/>
      <c r="I194" s="6"/>
    </row>
    <row r="195" spans="8:9" ht="12.75">
      <c r="H195" s="6"/>
      <c r="I195" s="6"/>
    </row>
    <row r="196" spans="8:9" ht="12.75">
      <c r="H196" s="6"/>
      <c r="I196" s="6"/>
    </row>
    <row r="197" spans="8:9" ht="12.75">
      <c r="H197" s="6"/>
      <c r="I197" s="6"/>
    </row>
    <row r="198" spans="8:9" ht="12.75">
      <c r="H198" s="6"/>
      <c r="I198" s="6"/>
    </row>
    <row r="199" spans="8:9" ht="12.75">
      <c r="H199" s="6"/>
      <c r="I199" s="6"/>
    </row>
    <row r="200" spans="8:9" ht="12.75">
      <c r="H200" s="6"/>
      <c r="I200" s="6"/>
    </row>
    <row r="201" spans="8:9" ht="12.75">
      <c r="H201" s="6"/>
      <c r="I201" s="6"/>
    </row>
    <row r="202" spans="8:9" ht="12.75">
      <c r="H202" s="6"/>
      <c r="I202" s="6"/>
    </row>
    <row r="203" spans="8:9" ht="12.75">
      <c r="H203" s="6"/>
      <c r="I203" s="6"/>
    </row>
    <row r="204" spans="8:9" ht="12.75">
      <c r="H204" s="6"/>
      <c r="I204" s="6"/>
    </row>
    <row r="205" spans="8:9" ht="12.75">
      <c r="H205" s="6"/>
      <c r="I205" s="6"/>
    </row>
    <row r="206" spans="8:9" ht="12.75">
      <c r="H206" s="6"/>
      <c r="I206" s="6"/>
    </row>
    <row r="207" spans="8:9" ht="12.75">
      <c r="H207" s="6"/>
      <c r="I207" s="6"/>
    </row>
    <row r="208" spans="8:9" ht="12.75">
      <c r="H208" s="6"/>
      <c r="I208" s="6"/>
    </row>
    <row r="209" spans="8:9" ht="12.75">
      <c r="H209" s="6"/>
      <c r="I209" s="6"/>
    </row>
    <row r="210" spans="8:9" ht="12.75">
      <c r="H210" s="6"/>
      <c r="I210" s="6"/>
    </row>
    <row r="211" spans="8:9" ht="12.75">
      <c r="H211" s="6"/>
      <c r="I211" s="6"/>
    </row>
    <row r="212" spans="8:9" ht="12.75">
      <c r="H212" s="6"/>
      <c r="I212" s="6"/>
    </row>
    <row r="213" spans="8:9" ht="12.75">
      <c r="H213" s="6"/>
      <c r="I213" s="6"/>
    </row>
    <row r="214" spans="8:9" ht="12.75">
      <c r="H214" s="6"/>
      <c r="I214" s="6"/>
    </row>
    <row r="215" spans="8:9" ht="12.75">
      <c r="H215" s="6"/>
      <c r="I215" s="6"/>
    </row>
    <row r="216" spans="8:9" ht="12.75">
      <c r="H216" s="6"/>
      <c r="I216" s="6"/>
    </row>
    <row r="217" spans="8:9" ht="12.75">
      <c r="H217" s="6"/>
      <c r="I217" s="6"/>
    </row>
    <row r="218" spans="8:9" ht="12.75">
      <c r="H218" s="6"/>
      <c r="I218" s="6"/>
    </row>
    <row r="219" spans="8:9" ht="12.75">
      <c r="H219" s="6"/>
      <c r="I219" s="6"/>
    </row>
    <row r="220" spans="8:9" ht="12.75">
      <c r="H220" s="6"/>
      <c r="I220" s="6"/>
    </row>
    <row r="221" spans="8:9" ht="12.75">
      <c r="H221" s="6"/>
      <c r="I221" s="6"/>
    </row>
    <row r="222" spans="8:9" ht="12.75">
      <c r="H222" s="6"/>
      <c r="I222" s="6"/>
    </row>
    <row r="223" spans="8:9" ht="12.75">
      <c r="H223" s="6"/>
      <c r="I223" s="6"/>
    </row>
    <row r="224" spans="8:9" ht="12.75">
      <c r="H224" s="6"/>
      <c r="I224" s="6"/>
    </row>
    <row r="225" spans="8:9" ht="12.75">
      <c r="H225" s="6"/>
      <c r="I225" s="6"/>
    </row>
    <row r="226" spans="8:9" ht="12.75">
      <c r="H226" s="6"/>
      <c r="I226" s="6"/>
    </row>
    <row r="227" spans="8:9" ht="12.75">
      <c r="H227" s="6"/>
      <c r="I227" s="6"/>
    </row>
    <row r="228" spans="8:9" ht="12.75">
      <c r="H228" s="6"/>
      <c r="I228" s="6"/>
    </row>
    <row r="229" spans="8:9" ht="12.75">
      <c r="H229" s="6"/>
      <c r="I229" s="6"/>
    </row>
    <row r="230" spans="8:9" ht="12.75">
      <c r="H230" s="6"/>
      <c r="I230" s="6"/>
    </row>
    <row r="231" spans="8:9" ht="12.75">
      <c r="H231" s="6"/>
      <c r="I231" s="6"/>
    </row>
    <row r="232" spans="8:9" ht="12.75">
      <c r="H232" s="6"/>
      <c r="I232" s="6"/>
    </row>
    <row r="233" spans="8:9" ht="12.75">
      <c r="H233" s="6"/>
      <c r="I233" s="6"/>
    </row>
    <row r="234" spans="8:9" ht="12.75">
      <c r="H234" s="6"/>
      <c r="I234" s="6"/>
    </row>
    <row r="235" spans="8:9" ht="12.75">
      <c r="H235" s="6"/>
      <c r="I235" s="6"/>
    </row>
    <row r="236" spans="8:9" ht="12.75">
      <c r="H236" s="6"/>
      <c r="I236" s="6"/>
    </row>
    <row r="237" spans="8:9" ht="12.75">
      <c r="H237" s="6"/>
      <c r="I237" s="6"/>
    </row>
    <row r="238" spans="8:9" ht="12.75">
      <c r="H238" s="6"/>
      <c r="I238" s="6"/>
    </row>
    <row r="239" spans="8:9" ht="12.75">
      <c r="H239" s="6"/>
      <c r="I239" s="6"/>
    </row>
    <row r="240" spans="8:9" ht="12.75">
      <c r="H240" s="6"/>
      <c r="I240" s="6"/>
    </row>
    <row r="241" spans="8:9" ht="12.75">
      <c r="H241" s="6"/>
      <c r="I241" s="6"/>
    </row>
    <row r="242" spans="8:9" ht="12.75">
      <c r="H242" s="6"/>
      <c r="I242" s="6"/>
    </row>
    <row r="243" spans="8:9" ht="12.75">
      <c r="H243" s="6"/>
      <c r="I243" s="6"/>
    </row>
    <row r="244" spans="8:9" ht="12.75">
      <c r="H244" s="6"/>
      <c r="I244" s="6"/>
    </row>
    <row r="245" spans="8:9" ht="12.75">
      <c r="H245" s="6"/>
      <c r="I245" s="6"/>
    </row>
    <row r="246" spans="8:9" ht="12.75">
      <c r="H246" s="6"/>
      <c r="I246" s="6"/>
    </row>
    <row r="247" spans="8:9" ht="12.75">
      <c r="H247" s="6"/>
      <c r="I247" s="6"/>
    </row>
    <row r="248" spans="8:9" ht="12.75">
      <c r="H248" s="6"/>
      <c r="I248" s="6"/>
    </row>
    <row r="249" spans="8:9" ht="12.75">
      <c r="H249" s="6"/>
      <c r="I249" s="6"/>
    </row>
    <row r="250" spans="8:9" ht="12.75">
      <c r="H250" s="6"/>
      <c r="I250" s="6"/>
    </row>
    <row r="251" spans="8:9" ht="12.75">
      <c r="H251" s="6"/>
      <c r="I251" s="6"/>
    </row>
    <row r="252" spans="8:9" ht="12.75">
      <c r="H252" s="6"/>
      <c r="I252" s="6"/>
    </row>
    <row r="253" spans="8:9" ht="12.75">
      <c r="H253" s="6"/>
      <c r="I253" s="6"/>
    </row>
    <row r="254" spans="8:9" ht="12.75">
      <c r="H254" s="6"/>
      <c r="I254" s="6"/>
    </row>
    <row r="255" spans="8:9" ht="12.75">
      <c r="H255" s="6"/>
      <c r="I255" s="6"/>
    </row>
    <row r="256" spans="8:9" ht="12.75">
      <c r="H256" s="6"/>
      <c r="I256" s="6"/>
    </row>
    <row r="257" spans="8:9" ht="12.75">
      <c r="H257" s="6"/>
      <c r="I257" s="6"/>
    </row>
    <row r="258" spans="8:9" ht="12.75">
      <c r="H258" s="6"/>
      <c r="I258" s="6"/>
    </row>
    <row r="259" spans="8:9" ht="12.75">
      <c r="H259" s="6"/>
      <c r="I259" s="6"/>
    </row>
    <row r="260" spans="8:9" ht="12.75">
      <c r="H260" s="6"/>
      <c r="I260" s="6"/>
    </row>
    <row r="261" spans="8:9" ht="12.75">
      <c r="H261" s="6"/>
      <c r="I261" s="6"/>
    </row>
    <row r="262" spans="8:9" ht="12.75">
      <c r="H262" s="6"/>
      <c r="I262" s="6"/>
    </row>
    <row r="263" spans="8:9" ht="12.75">
      <c r="H263" s="6"/>
      <c r="I263" s="6"/>
    </row>
    <row r="264" spans="8:9" ht="12.75">
      <c r="H264" s="6"/>
      <c r="I264" s="6"/>
    </row>
    <row r="265" spans="8:9" ht="12.75">
      <c r="H265" s="6"/>
      <c r="I265" s="6"/>
    </row>
    <row r="266" spans="8:9" ht="12.75">
      <c r="H266" s="6"/>
      <c r="I266" s="6"/>
    </row>
    <row r="267" spans="8:9" ht="12.75">
      <c r="H267" s="6"/>
      <c r="I267" s="6"/>
    </row>
    <row r="268" spans="8:9" ht="12.75">
      <c r="H268" s="6"/>
      <c r="I268" s="6"/>
    </row>
    <row r="269" spans="8:9" ht="12.75">
      <c r="H269" s="6"/>
      <c r="I269" s="6"/>
    </row>
    <row r="270" spans="8:9" ht="12.75">
      <c r="H270" s="6"/>
      <c r="I270" s="6"/>
    </row>
    <row r="271" spans="8:9" ht="12.75">
      <c r="H271" s="6"/>
      <c r="I271" s="6"/>
    </row>
    <row r="272" spans="8:9" ht="12.75">
      <c r="H272" s="6"/>
      <c r="I272" s="6"/>
    </row>
    <row r="273" spans="8:9" ht="12.75">
      <c r="H273" s="6"/>
      <c r="I273" s="6"/>
    </row>
    <row r="274" spans="8:9" ht="12.75">
      <c r="H274" s="6"/>
      <c r="I274" s="6"/>
    </row>
    <row r="275" spans="8:9" ht="12.75">
      <c r="H275" s="6"/>
      <c r="I275" s="6"/>
    </row>
    <row r="276" spans="8:9" ht="12.75">
      <c r="H276" s="6"/>
      <c r="I276" s="6"/>
    </row>
    <row r="277" spans="8:9" ht="12.75">
      <c r="H277" s="6"/>
      <c r="I277" s="6"/>
    </row>
    <row r="278" spans="8:9" ht="12.75">
      <c r="H278" s="6"/>
      <c r="I278" s="6"/>
    </row>
    <row r="279" spans="8:9" ht="12.75">
      <c r="H279" s="6"/>
      <c r="I279" s="6"/>
    </row>
    <row r="280" spans="8:9" ht="12.75">
      <c r="H280" s="6"/>
      <c r="I280" s="6"/>
    </row>
    <row r="281" spans="8:9" ht="12.75">
      <c r="H281" s="6"/>
      <c r="I281" s="6"/>
    </row>
    <row r="282" spans="8:9" ht="12.75">
      <c r="H282" s="6"/>
      <c r="I282" s="6"/>
    </row>
    <row r="283" spans="8:9" ht="12.75">
      <c r="H283" s="6"/>
      <c r="I283" s="6"/>
    </row>
    <row r="284" spans="8:9" ht="12.75">
      <c r="H284" s="6"/>
      <c r="I284" s="6"/>
    </row>
    <row r="285" spans="8:9" ht="12.75">
      <c r="H285" s="6"/>
      <c r="I285" s="6"/>
    </row>
    <row r="286" spans="8:9" ht="12.75">
      <c r="H286" s="6"/>
      <c r="I286" s="6"/>
    </row>
    <row r="287" spans="8:9" ht="12.75">
      <c r="H287" s="6"/>
      <c r="I287" s="6"/>
    </row>
    <row r="288" spans="8:9" ht="12.75">
      <c r="H288" s="6"/>
      <c r="I288" s="6"/>
    </row>
    <row r="289" spans="8:9" ht="12.75">
      <c r="H289" s="6"/>
      <c r="I289" s="6"/>
    </row>
    <row r="290" spans="8:9" ht="12.75">
      <c r="H290" s="6"/>
      <c r="I290" s="6"/>
    </row>
    <row r="291" spans="8:9" ht="12.75">
      <c r="H291" s="6"/>
      <c r="I291" s="6"/>
    </row>
    <row r="292" spans="8:9" ht="12.75">
      <c r="H292" s="6"/>
      <c r="I292" s="6"/>
    </row>
    <row r="293" spans="8:9" ht="12.75">
      <c r="H293" s="6"/>
      <c r="I293" s="6"/>
    </row>
    <row r="294" spans="8:9" ht="12.75">
      <c r="H294" s="6"/>
      <c r="I294" s="6"/>
    </row>
    <row r="295" spans="8:9" ht="12.75">
      <c r="H295" s="6"/>
      <c r="I295" s="6"/>
    </row>
    <row r="296" spans="8:9" ht="12.75">
      <c r="H296" s="6"/>
      <c r="I296" s="6"/>
    </row>
    <row r="297" spans="8:9" ht="12.75">
      <c r="H297" s="6"/>
      <c r="I297" s="6"/>
    </row>
    <row r="298" spans="8:9" ht="12.75">
      <c r="H298" s="6"/>
      <c r="I298" s="6"/>
    </row>
    <row r="299" spans="8:9" ht="12.75">
      <c r="H299" s="6"/>
      <c r="I299" s="6"/>
    </row>
    <row r="300" spans="8:9" ht="12.75">
      <c r="H300" s="6"/>
      <c r="I300" s="6"/>
    </row>
    <row r="301" spans="8:9" ht="12.75">
      <c r="H301" s="6"/>
      <c r="I301" s="6"/>
    </row>
    <row r="302" spans="8:9" ht="12.75">
      <c r="H302" s="6"/>
      <c r="I302" s="6"/>
    </row>
    <row r="303" spans="8:9" ht="12.75">
      <c r="H303" s="6"/>
      <c r="I303" s="6"/>
    </row>
    <row r="304" spans="8:9" ht="12.75">
      <c r="H304" s="6"/>
      <c r="I304" s="6"/>
    </row>
    <row r="305" spans="8:9" ht="12.75">
      <c r="H305" s="6"/>
      <c r="I305" s="6"/>
    </row>
    <row r="306" spans="8:9" ht="12.75">
      <c r="H306" s="6"/>
      <c r="I306" s="6"/>
    </row>
    <row r="307" spans="8:9" ht="12.75">
      <c r="H307" s="6"/>
      <c r="I307" s="6"/>
    </row>
    <row r="308" spans="8:9" ht="12.75">
      <c r="H308" s="6"/>
      <c r="I308" s="6"/>
    </row>
    <row r="309" spans="8:9" ht="12.75">
      <c r="H309" s="6"/>
      <c r="I309" s="6"/>
    </row>
    <row r="310" spans="8:9" ht="12.75">
      <c r="H310" s="6"/>
      <c r="I310" s="6"/>
    </row>
    <row r="311" spans="8:9" ht="12.75">
      <c r="H311" s="6"/>
      <c r="I311" s="6"/>
    </row>
    <row r="312" spans="8:9" ht="12.75">
      <c r="H312" s="6"/>
      <c r="I312" s="6"/>
    </row>
    <row r="313" spans="8:9" ht="12.75">
      <c r="H313" s="6"/>
      <c r="I313" s="6"/>
    </row>
    <row r="314" spans="8:9" ht="12.75">
      <c r="H314" s="6"/>
      <c r="I314" s="6"/>
    </row>
    <row r="315" spans="8:9" ht="12.75">
      <c r="H315" s="6"/>
      <c r="I315" s="6"/>
    </row>
    <row r="316" spans="8:9" ht="12.75">
      <c r="H316" s="6"/>
      <c r="I316" s="6"/>
    </row>
    <row r="317" spans="8:9" ht="12.75">
      <c r="H317" s="6"/>
      <c r="I317" s="6"/>
    </row>
    <row r="318" spans="8:9" ht="12.75">
      <c r="H318" s="6"/>
      <c r="I318" s="6"/>
    </row>
    <row r="319" spans="8:9" ht="12.75">
      <c r="H319" s="6"/>
      <c r="I319" s="6"/>
    </row>
    <row r="320" spans="8:9" ht="12.75">
      <c r="H320" s="6"/>
      <c r="I320" s="6"/>
    </row>
    <row r="321" spans="8:9" ht="12.75">
      <c r="H321" s="6"/>
      <c r="I321" s="6"/>
    </row>
    <row r="322" spans="8:9" ht="12.75">
      <c r="H322" s="6"/>
      <c r="I322" s="6"/>
    </row>
    <row r="323" spans="8:9" ht="12.75">
      <c r="H323" s="6"/>
      <c r="I323" s="6"/>
    </row>
    <row r="324" spans="8:9" ht="12.75">
      <c r="H324" s="6"/>
      <c r="I324" s="6"/>
    </row>
    <row r="325" spans="8:9" ht="12.75">
      <c r="H325" s="6"/>
      <c r="I325" s="6"/>
    </row>
    <row r="326" spans="8:9" ht="12.75">
      <c r="H326" s="6"/>
      <c r="I326" s="6"/>
    </row>
    <row r="327" spans="8:9" ht="12.75">
      <c r="H327" s="6"/>
      <c r="I327" s="6"/>
    </row>
    <row r="328" spans="8:9" ht="12.75">
      <c r="H328" s="6"/>
      <c r="I328" s="6"/>
    </row>
    <row r="329" spans="8:9" ht="12.75">
      <c r="H329" s="6"/>
      <c r="I329" s="6"/>
    </row>
    <row r="330" spans="8:9" ht="12.75">
      <c r="H330" s="6"/>
      <c r="I330" s="6"/>
    </row>
    <row r="331" spans="8:9" ht="12.75">
      <c r="H331" s="6"/>
      <c r="I331" s="6"/>
    </row>
    <row r="332" spans="8:9" ht="12.75">
      <c r="H332" s="6"/>
      <c r="I332" s="6"/>
    </row>
    <row r="333" spans="8:9" ht="12.75">
      <c r="H333" s="6"/>
      <c r="I333" s="6"/>
    </row>
    <row r="334" spans="8:9" ht="12.75">
      <c r="H334" s="6"/>
      <c r="I334" s="6"/>
    </row>
    <row r="335" spans="8:9" ht="12.75">
      <c r="H335" s="6"/>
      <c r="I335" s="6"/>
    </row>
    <row r="336" spans="8:9" ht="12.75">
      <c r="H336" s="6"/>
      <c r="I336" s="6"/>
    </row>
    <row r="337" spans="8:9" ht="12.75">
      <c r="H337" s="6"/>
      <c r="I337" s="6"/>
    </row>
    <row r="338" spans="8:9" ht="12.75">
      <c r="H338" s="6"/>
      <c r="I338" s="6"/>
    </row>
    <row r="339" spans="8:9" ht="12.75">
      <c r="H339" s="6"/>
      <c r="I339" s="6"/>
    </row>
    <row r="340" spans="8:9" ht="12.75">
      <c r="H340" s="6"/>
      <c r="I340" s="6"/>
    </row>
    <row r="341" spans="8:9" ht="12.75">
      <c r="H341" s="6"/>
      <c r="I341" s="6"/>
    </row>
    <row r="342" spans="8:9" ht="12.75">
      <c r="H342" s="6"/>
      <c r="I342" s="6"/>
    </row>
    <row r="343" spans="8:9" ht="12.75">
      <c r="H343" s="6"/>
      <c r="I343" s="6"/>
    </row>
    <row r="344" spans="8:9" ht="12.75">
      <c r="H344" s="6"/>
      <c r="I344" s="6"/>
    </row>
    <row r="345" spans="8:9" ht="12.75">
      <c r="H345" s="6"/>
      <c r="I345" s="6"/>
    </row>
    <row r="346" spans="8:9" ht="12.75">
      <c r="H346" s="6"/>
      <c r="I346" s="6"/>
    </row>
    <row r="347" spans="8:9" ht="12.75">
      <c r="H347" s="6"/>
      <c r="I347" s="6"/>
    </row>
    <row r="348" spans="8:9" ht="12.75">
      <c r="H348" s="6"/>
      <c r="I348" s="6"/>
    </row>
    <row r="349" spans="8:9" ht="12.75">
      <c r="H349" s="6"/>
      <c r="I349" s="6"/>
    </row>
    <row r="350" spans="8:9" ht="12.75">
      <c r="H350" s="6"/>
      <c r="I350" s="6"/>
    </row>
    <row r="351" spans="8:9" ht="12.75">
      <c r="H351" s="6"/>
      <c r="I351" s="6"/>
    </row>
    <row r="352" spans="8:9" ht="12.75">
      <c r="H352" s="6"/>
      <c r="I352" s="6"/>
    </row>
    <row r="353" spans="8:9" ht="12.75">
      <c r="H353" s="6"/>
      <c r="I353" s="6"/>
    </row>
    <row r="354" spans="8:9" ht="12.75">
      <c r="H354" s="6"/>
      <c r="I354" s="6"/>
    </row>
    <row r="355" spans="8:9" ht="12.75">
      <c r="H355" s="6"/>
      <c r="I355" s="6"/>
    </row>
    <row r="356" spans="8:9" ht="12.75">
      <c r="H356" s="6"/>
      <c r="I356" s="6"/>
    </row>
    <row r="357" spans="8:9" ht="12.75">
      <c r="H357" s="6"/>
      <c r="I357" s="6"/>
    </row>
    <row r="358" spans="8:9" ht="12.75">
      <c r="H358" s="6"/>
      <c r="I358" s="6"/>
    </row>
    <row r="359" spans="8:9" ht="12.75">
      <c r="H359" s="6"/>
      <c r="I359" s="6"/>
    </row>
    <row r="360" spans="8:9" ht="12.75">
      <c r="H360" s="6"/>
      <c r="I360" s="6"/>
    </row>
    <row r="361" spans="8:9" ht="12.75">
      <c r="H361" s="6"/>
      <c r="I361" s="6"/>
    </row>
    <row r="362" spans="8:9" ht="12.75">
      <c r="H362" s="6"/>
      <c r="I362" s="6"/>
    </row>
    <row r="363" spans="8:9" ht="12.75">
      <c r="H363" s="6"/>
      <c r="I363" s="6"/>
    </row>
    <row r="364" spans="8:9" ht="12.75">
      <c r="H364" s="6"/>
      <c r="I364" s="6"/>
    </row>
    <row r="365" spans="8:9" ht="12.75">
      <c r="H365" s="6"/>
      <c r="I365" s="6"/>
    </row>
    <row r="366" spans="8:9" ht="12.75">
      <c r="H366" s="6"/>
      <c r="I366" s="6"/>
    </row>
    <row r="367" spans="8:9" ht="12.75">
      <c r="H367" s="6"/>
      <c r="I367" s="6"/>
    </row>
    <row r="368" spans="8:9" ht="12.75">
      <c r="H368" s="6"/>
      <c r="I368" s="6"/>
    </row>
    <row r="369" spans="8:9" ht="12.75">
      <c r="H369" s="6"/>
      <c r="I369" s="6"/>
    </row>
    <row r="370" spans="8:9" ht="12.75">
      <c r="H370" s="6"/>
      <c r="I370" s="6"/>
    </row>
    <row r="371" spans="8:9" ht="12.75">
      <c r="H371" s="6"/>
      <c r="I371" s="6"/>
    </row>
    <row r="372" spans="8:9" ht="12.75">
      <c r="H372" s="6"/>
      <c r="I372" s="6"/>
    </row>
    <row r="373" spans="8:9" ht="12.75">
      <c r="H373" s="6"/>
      <c r="I373" s="6"/>
    </row>
    <row r="374" spans="8:9" ht="12.75">
      <c r="H374" s="6"/>
      <c r="I374" s="6"/>
    </row>
    <row r="375" spans="8:9" ht="12.75">
      <c r="H375" s="6"/>
      <c r="I375" s="6"/>
    </row>
    <row r="376" spans="8:9" ht="12.75">
      <c r="H376" s="6"/>
      <c r="I376" s="6"/>
    </row>
    <row r="377" spans="8:9" ht="12.75">
      <c r="H377" s="6"/>
      <c r="I377" s="6"/>
    </row>
    <row r="378" spans="8:9" ht="12.75">
      <c r="H378" s="6"/>
      <c r="I378" s="6"/>
    </row>
    <row r="379" spans="8:9" ht="12.75">
      <c r="H379" s="6"/>
      <c r="I379" s="6"/>
    </row>
    <row r="380" spans="8:9" ht="12.75">
      <c r="H380" s="6"/>
      <c r="I380" s="6"/>
    </row>
    <row r="381" spans="8:9" ht="12.75">
      <c r="H381" s="6"/>
      <c r="I381" s="6"/>
    </row>
    <row r="382" spans="8:9" ht="12.75">
      <c r="H382" s="6"/>
      <c r="I382" s="6"/>
    </row>
    <row r="383" spans="8:9" ht="12.75">
      <c r="H383" s="6"/>
      <c r="I383" s="6"/>
    </row>
    <row r="384" spans="8:9" ht="12.75">
      <c r="H384" s="6"/>
      <c r="I384" s="6"/>
    </row>
    <row r="385" spans="8:9" ht="12.75">
      <c r="H385" s="6"/>
      <c r="I385" s="6"/>
    </row>
    <row r="386" spans="8:9" ht="12.75">
      <c r="H386" s="6"/>
      <c r="I386" s="6"/>
    </row>
    <row r="387" spans="8:9" ht="12.75">
      <c r="H387" s="6"/>
      <c r="I387" s="6"/>
    </row>
    <row r="388" spans="8:9" ht="12.75">
      <c r="H388" s="6"/>
      <c r="I388" s="6"/>
    </row>
    <row r="389" spans="8:9" ht="12.75">
      <c r="H389" s="6"/>
      <c r="I389" s="6"/>
    </row>
    <row r="390" spans="8:9" ht="12.75">
      <c r="H390" s="6"/>
      <c r="I390" s="6"/>
    </row>
    <row r="391" spans="8:9" ht="12.75">
      <c r="H391" s="6"/>
      <c r="I391" s="6"/>
    </row>
    <row r="392" spans="8:9" ht="12.75">
      <c r="H392" s="6"/>
      <c r="I392" s="6"/>
    </row>
    <row r="393" spans="8:9" ht="12.75">
      <c r="H393" s="6"/>
      <c r="I393" s="6"/>
    </row>
    <row r="394" spans="8:9" ht="12.75">
      <c r="H394" s="6"/>
      <c r="I394" s="6"/>
    </row>
    <row r="395" spans="8:9" ht="12.75">
      <c r="H395" s="6"/>
      <c r="I395" s="6"/>
    </row>
    <row r="396" spans="8:9" ht="12.75">
      <c r="H396" s="6"/>
      <c r="I396" s="6"/>
    </row>
    <row r="397" spans="8:9" ht="12.75">
      <c r="H397" s="6"/>
      <c r="I397" s="6"/>
    </row>
    <row r="398" spans="8:9" ht="12.75">
      <c r="H398" s="6"/>
      <c r="I398" s="6"/>
    </row>
    <row r="399" spans="8:9" ht="12.75">
      <c r="H399" s="6"/>
      <c r="I399" s="6"/>
    </row>
    <row r="400" spans="8:9" ht="12.75">
      <c r="H400" s="6"/>
      <c r="I400" s="6"/>
    </row>
    <row r="401" spans="8:9" ht="12.75">
      <c r="H401" s="6"/>
      <c r="I401" s="6"/>
    </row>
    <row r="402" spans="8:9" ht="12.75">
      <c r="H402" s="6"/>
      <c r="I402" s="6"/>
    </row>
    <row r="403" spans="8:9" ht="12.75">
      <c r="H403" s="6"/>
      <c r="I403" s="6"/>
    </row>
    <row r="404" spans="8:9" ht="12.75">
      <c r="H404" s="6"/>
      <c r="I404" s="6"/>
    </row>
    <row r="405" spans="8:9" ht="12.75">
      <c r="H405" s="6"/>
      <c r="I405" s="6"/>
    </row>
    <row r="406" spans="8:9" ht="12.75">
      <c r="H406" s="6"/>
      <c r="I406" s="6"/>
    </row>
    <row r="407" spans="8:9" ht="12.75">
      <c r="H407" s="6"/>
      <c r="I407" s="6"/>
    </row>
    <row r="408" spans="8:9" ht="12.75">
      <c r="H408" s="6"/>
      <c r="I408" s="6"/>
    </row>
    <row r="409" spans="8:9" ht="12.75">
      <c r="H409" s="6"/>
      <c r="I409" s="6"/>
    </row>
    <row r="410" spans="8:9" ht="12.75">
      <c r="H410" s="6"/>
      <c r="I410" s="6"/>
    </row>
    <row r="411" spans="8:9" ht="12.75">
      <c r="H411" s="6"/>
      <c r="I411" s="6"/>
    </row>
    <row r="412" spans="8:9" ht="12.75">
      <c r="H412" s="6"/>
      <c r="I412" s="6"/>
    </row>
    <row r="413" spans="8:9" ht="12.75">
      <c r="H413" s="6"/>
      <c r="I413" s="6"/>
    </row>
    <row r="414" spans="8:9" ht="12.75">
      <c r="H414" s="6"/>
      <c r="I414" s="6"/>
    </row>
    <row r="415" spans="8:9" ht="12.75">
      <c r="H415" s="6"/>
      <c r="I415" s="6"/>
    </row>
    <row r="416" spans="8:9" ht="12.75">
      <c r="H416" s="6"/>
      <c r="I416" s="6"/>
    </row>
    <row r="417" spans="8:9" ht="12.75">
      <c r="H417" s="6"/>
      <c r="I417" s="6"/>
    </row>
    <row r="418" spans="8:9" ht="12.75">
      <c r="H418" s="6"/>
      <c r="I418" s="6"/>
    </row>
    <row r="419" spans="8:9" ht="12.75">
      <c r="H419" s="6"/>
      <c r="I419" s="6"/>
    </row>
    <row r="420" spans="8:9" ht="12.75">
      <c r="H420" s="6"/>
      <c r="I420" s="6"/>
    </row>
    <row r="421" spans="8:9" ht="12.75">
      <c r="H421" s="6"/>
      <c r="I421" s="6"/>
    </row>
    <row r="422" spans="8:9" ht="12.75">
      <c r="H422" s="6"/>
      <c r="I422" s="6"/>
    </row>
    <row r="423" spans="8:9" ht="12.75">
      <c r="H423" s="6"/>
      <c r="I423" s="6"/>
    </row>
    <row r="424" spans="8:9" ht="12.75">
      <c r="H424" s="6"/>
      <c r="I424" s="6"/>
    </row>
    <row r="425" spans="8:9" ht="12.75">
      <c r="H425" s="6"/>
      <c r="I425" s="6"/>
    </row>
    <row r="426" spans="8:9" ht="12.75">
      <c r="H426" s="6"/>
      <c r="I426" s="6"/>
    </row>
    <row r="427" spans="8:9" ht="12.75">
      <c r="H427" s="6"/>
      <c r="I427" s="6"/>
    </row>
    <row r="428" spans="8:9" ht="12.75">
      <c r="H428" s="6"/>
      <c r="I428" s="6"/>
    </row>
    <row r="429" spans="8:9" ht="12.75">
      <c r="H429" s="6"/>
      <c r="I429" s="6"/>
    </row>
    <row r="430" spans="8:9" ht="12.75">
      <c r="H430" s="6"/>
      <c r="I430" s="6"/>
    </row>
    <row r="431" spans="8:9" ht="12.75">
      <c r="H431" s="6"/>
      <c r="I431" s="6"/>
    </row>
    <row r="432" spans="8:9" ht="12.75">
      <c r="H432" s="6"/>
      <c r="I432" s="6"/>
    </row>
    <row r="433" spans="8:9" ht="12.75">
      <c r="H433" s="6"/>
      <c r="I433" s="6"/>
    </row>
  </sheetData>
  <printOptions gridLines="1"/>
  <pageMargins left="0.75" right="0.75" top="1" bottom="1" header="0.5" footer="0.5"/>
  <pageSetup blackAndWhite="1" horizontalDpi="600" verticalDpi="600" orientation="portrait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Utah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Payroll Department</dc:creator>
  <cp:keywords/>
  <dc:description/>
  <cp:lastModifiedBy>Payroll Department</cp:lastModifiedBy>
  <cp:lastPrinted>2000-04-17T16:44:44Z</cp:lastPrinted>
  <dcterms:created xsi:type="dcterms:W3CDTF">2000-04-06T13:44:11Z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